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 firstSheet="1" activeTab="4"/>
  </bookViews>
  <sheets>
    <sheet name="Fiche générale" sheetId="6" r:id="rId1"/>
    <sheet name="Semestre 1 MATH" sheetId="32" r:id="rId2"/>
    <sheet name="Semestre 2 MATH" sheetId="42" r:id="rId3"/>
    <sheet name="M2 MATH Annualisé" sheetId="40" r:id="rId4"/>
    <sheet name="M2 MTS Annualisé" sheetId="43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MATH Annualisé'!$1:$16</definedName>
    <definedName name="_xlnm.Print_Titles" localSheetId="4">'M2 MTS Annualisé'!$1:$16</definedName>
    <definedName name="_xlnm.Print_Titles" localSheetId="1">'Semestre 1 MATH'!$1:$16</definedName>
    <definedName name="_xlnm.Print_Titles" localSheetId="2">'Semestre 2 MATH'!$1:$16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4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4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4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4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4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4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3" l="1"/>
  <c r="B3" i="43"/>
  <c r="B2" i="43"/>
  <c r="K15" i="42"/>
  <c r="B3" i="42"/>
  <c r="B2" i="42"/>
  <c r="K15" i="40"/>
  <c r="B3" i="40"/>
  <c r="B2" i="40"/>
  <c r="K15" i="32"/>
  <c r="B3" i="32"/>
  <c r="B2" i="32"/>
  <c r="B4" i="6"/>
  <c r="B4" i="42"/>
  <c r="B4" i="32"/>
  <c r="B4" i="40"/>
  <c r="B4" i="43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<sst xmlns="http://schemas.openxmlformats.org/spreadsheetml/2006/main" count="696" uniqueCount="294">
  <si>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</si>
  <si>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</si>
  <si>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</si>
  <si>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</si>
  <si>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</si>
  <si>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</si>
  <si>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</si>
  <si>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</si>
  <si>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</si>
  <si>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</si>
  <si>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</si>
  <si>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</si>
  <si>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</si>
  <si>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</si>
  <si>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</si>
  <si>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</si>
  <si>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</si>
  <si>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</si>
  <si>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</si>
  <si>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</si>
  <si>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</si>
  <si>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</si>
  <si>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</si>
  <si>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</si>
  <si>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</si>
  <si>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</si>
  <si>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</si>
  <si>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</si>
  <si>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</si>
  <si>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</si>
  <si>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</si>
  <si>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</si>
  <si>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</si>
  <si>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</si>
  <si>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</si>
  <si>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</si>
  <si>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</si>
  <si>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</si>
  <si>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</si>
  <si>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</si>
  <si>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</si>
  <si>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</si>
  <si>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</si>
  <si>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</si>
  <si>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</si>
  <si>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</si>
  <si>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</si>
  <si>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</si>
  <si>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</si>
  <si>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</si>
  <si>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</si>
  <si>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</si>
  <si>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</si>
  <si>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</si>
  <si>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</si>
  <si>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</si>
  <si>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</si>
  <si>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</si>
  <si>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</si>
  <si>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</si>
  <si>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</si>
  <si>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</si>
  <si>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</si>
  <si>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</si>
  <si>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</si>
  <si>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</si>
  <si>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</si>
  <si>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</si>
  <si>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</si>
  <si>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</si>
  <si>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</si>
  <si>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</si>
  <si>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</si>
  <si>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</si>
  <si>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</si>
  <si>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</si>
  <si>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</si>
  <si>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</si>
  <si>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</si>
  <si>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</si>
  <si>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</si>
  <si>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</si>
  <si>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</si>
  <si>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</si>
  <si>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</si>
  <si>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</si>
  <si>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</si>
  <si>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</si>
  <si>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</si>
  <si>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</si>
  <si>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</si>
  <si>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</si>
  <si>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</si>
  <si>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</si>
  <si>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</si>
  <si>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</si>
  <si>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</si>
  <si>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</si>
  <si>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</si>
  <si>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</si>
  <si>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</si>
  <si>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</si>
  <si>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</si>
  <si>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</si>
  <si>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</si>
  <si>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</si>
  <si>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</si>
  <si>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</si>
  <si>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</si>
  <si>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</si>
  <si>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</si>
  <si>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</si>
  <si>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</si>
  <si>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</si>
  <si>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</si>
  <si>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</si>
  <si>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</si>
  <si>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</si>
  <si>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</si>
  <si>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</si>
  <si>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</si>
  <si>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</si>
  <si>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</si>
  <si>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</si>
  <si>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</si>
  <si>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</si>
  <si>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</si>
  <si>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</si>
  <si>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</si>
  <si>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</si>
  <si>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</si>
  <si>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</si>
  <si>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</si>
  <si>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</si>
  <si>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</si>
  <si>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</si>
  <si>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</si>
  <si>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</si>
  <si>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</si>
  <si>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</si>
  <si>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</si>
  <si>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</si>
  <si>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</si>
  <si>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</si>
  <si>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</si>
  <si>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</si>
  <si>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</si>
  <si>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</si>
  <si>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</si>
  <si>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</si>
  <si>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</si>
  <si>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</si>
  <si>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</si>
  <si>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</si>
  <si>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</si>
  <si>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</si>
  <si>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</si>
  <si>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</si>
  <si>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</si>
  <si>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</si>
  <si>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</si>
  <si>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</si>
  <si>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</si>
  <si>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</si>
  <si>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</si>
  <si>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</si>
  <si>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</si>
  <si>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</si>
  <si>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</si>
  <si>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</si>
  <si>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</si>
  <si>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</si>
  <si>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</si>
  <si>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</si>
  <si>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</si>
  <si>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</si>
  <si>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</si>
  <si>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</si>
  <si>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</si>
  <si>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</si>
  <si>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</si>
  <si>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</si>
  <si>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</si>
  <si>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</si>
  <si>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</si>
  <si>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Algèbre Arithmétique et Géométrie</t>
  </si>
  <si>
    <t>Oui</t>
  </si>
  <si>
    <t>Algèbre et Arithmétique</t>
  </si>
  <si>
    <t>Algèbre linéaire</t>
  </si>
  <si>
    <t>Géométrie</t>
  </si>
  <si>
    <t>Analyse, Probabilités et Statistiques</t>
  </si>
  <si>
    <t>Analyse</t>
  </si>
  <si>
    <t>Probabilités et Statistiques</t>
  </si>
  <si>
    <t>Enseigner les mathématiques en collège et en lycée</t>
  </si>
  <si>
    <t>Entraînement aux problèmes</t>
  </si>
  <si>
    <t>Binaire</t>
  </si>
  <si>
    <t>Culture commune et Scientifique</t>
  </si>
  <si>
    <t>LV</t>
  </si>
  <si>
    <t>Contexte d'exercice et culture scientifique</t>
  </si>
  <si>
    <t>Non</t>
  </si>
  <si>
    <t>Mise en situation professionnelle</t>
  </si>
  <si>
    <t>TICE</t>
  </si>
  <si>
    <t>Culture scientifique</t>
  </si>
  <si>
    <t>Contexte d'exercice</t>
  </si>
  <si>
    <t>Culture Commune et Scientifique</t>
  </si>
  <si>
    <t>Entrainement aux problèmes</t>
  </si>
  <si>
    <t>Probabilités et statistiques</t>
  </si>
  <si>
    <t>Géométrie et algèbre linéaire</t>
  </si>
  <si>
    <t>Enseigner les mathématiques en collège et au lycée</t>
  </si>
  <si>
    <t>Master 1 MEEF 2D MATH</t>
  </si>
  <si>
    <t>Mathématiques</t>
  </si>
  <si>
    <t>VM2MA1</t>
  </si>
  <si>
    <t>Master 2 MEEF 2D MATH</t>
  </si>
  <si>
    <t>VM2MA2</t>
  </si>
  <si>
    <t>Renforcement disciplinaire et culturel</t>
  </si>
  <si>
    <t>Enseigner les mathématiques</t>
  </si>
  <si>
    <t>Culture commune et scientifique</t>
  </si>
  <si>
    <t>Stage et accompagnement</t>
  </si>
  <si>
    <t>Mémoire et soutenance</t>
  </si>
  <si>
    <t>Maths/Sciences</t>
  </si>
  <si>
    <t>Master 2 MEEF 2D MTS</t>
  </si>
  <si>
    <t>VM2MS2</t>
  </si>
  <si>
    <t>Renforcements disciplinaires, culture scientifique en lien avec l’enseignement</t>
  </si>
  <si>
    <t>Complément de Mathématiques</t>
  </si>
  <si>
    <t>Compléments de Physiques/Chimie</t>
  </si>
  <si>
    <t>Enseigner les Math-Sciences en LP</t>
  </si>
  <si>
    <t>Didactique des mathématiques</t>
  </si>
  <si>
    <t>Didactique des Sciences-Physiques</t>
  </si>
  <si>
    <t>Didactique de la bivalence Math-Physiques</t>
  </si>
  <si>
    <t xml:space="preserve">Contexte d'exercice     </t>
  </si>
  <si>
    <t>VMS12MA</t>
  </si>
  <si>
    <t>VMS22MA</t>
  </si>
  <si>
    <t xml:space="preserve">M2 : Annualisation, cf ci-dessous. 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</si>
  <si>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</si>
  <si>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</si>
  <si>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VMU2MA11</t>
  </si>
  <si>
    <t>VMEMA111</t>
  </si>
  <si>
    <t>VMEMA112</t>
  </si>
  <si>
    <t>VMEMA113</t>
  </si>
  <si>
    <t>VMU2MA12</t>
  </si>
  <si>
    <t>VMEMA121</t>
  </si>
  <si>
    <t>VMEMA122</t>
  </si>
  <si>
    <t>VMU2MA13</t>
  </si>
  <si>
    <t>VMU2MA14</t>
  </si>
  <si>
    <t>VMU2MA15</t>
  </si>
  <si>
    <t>VMECE1</t>
  </si>
  <si>
    <t>VMELV1</t>
  </si>
  <si>
    <t>VMU2MA16</t>
  </si>
  <si>
    <t>VMU2MA21</t>
  </si>
  <si>
    <t>VMEMA211</t>
  </si>
  <si>
    <t>VMEMA212</t>
  </si>
  <si>
    <t>VMU2MA22</t>
  </si>
  <si>
    <t>VMEMA221</t>
  </si>
  <si>
    <t>VMEMA222</t>
  </si>
  <si>
    <t>VMU2MA23</t>
  </si>
  <si>
    <t>VMU2MA24</t>
  </si>
  <si>
    <t>VMU2MA25</t>
  </si>
  <si>
    <t>VMECE2</t>
  </si>
  <si>
    <t>VMEMA2</t>
  </si>
  <si>
    <t>VMETI3</t>
  </si>
  <si>
    <t>VMU2MA26</t>
  </si>
  <si>
    <t>VMU2MA1</t>
  </si>
  <si>
    <t>VMU2MA2</t>
  </si>
  <si>
    <t>VMU2MA3</t>
  </si>
  <si>
    <t>VMECC1</t>
  </si>
  <si>
    <t>VMECC2</t>
  </si>
  <si>
    <t>VMEMA3</t>
  </si>
  <si>
    <t>VMU2MA4</t>
  </si>
  <si>
    <t>VMEMA41</t>
  </si>
  <si>
    <t>VMEMA42</t>
  </si>
  <si>
    <t>VMEMS11</t>
  </si>
  <si>
    <t>VMEMS12</t>
  </si>
  <si>
    <t>VMU2MS1</t>
  </si>
  <si>
    <t>VMU2MS2</t>
  </si>
  <si>
    <t>VMEMS21</t>
  </si>
  <si>
    <t>VMEMS22</t>
  </si>
  <si>
    <t>VMEMS23</t>
  </si>
  <si>
    <t>VMU2MS3</t>
  </si>
  <si>
    <t>VMEMS3</t>
  </si>
  <si>
    <t>VMU2MS4</t>
  </si>
  <si>
    <t>VMEMS41</t>
  </si>
  <si>
    <t>VMEMS43</t>
  </si>
  <si>
    <t>2/3</t>
  </si>
  <si>
    <t>3 h</t>
  </si>
  <si>
    <t>Résultat binaire</t>
  </si>
  <si>
    <t>REU</t>
  </si>
  <si>
    <t>Résultat sans note</t>
  </si>
  <si>
    <t>NEU</t>
  </si>
  <si>
    <t>DISP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</si>
  <si>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</si>
  <si>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</si>
  <si>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</si>
  <si>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</si>
  <si>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LV et TICE / M2 : UE) et à 10 (M2 : ECUE LV, TICE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</si>
</sst>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16" fontId="0" fillId="2" borderId="1" xfId="0" applyNumberFormat="1" applyFill="1" applyBorder="1" applyProtection="1">
      <protection locked="0"/>
    </xf>
    <xf numFmtId="0" fontId="0" fillId="2" borderId="1" xfId="0" quotePrefix="1" applyFill="1" applyBorder="1" applyProtection="1"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32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t/Documents/PE2/M2%201D%20non%20PFSE%2017%2018%20/C: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t/Documents/PE2/M2%201D%20non%20PFSE%2017%2018%20/M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opLeftCell="A6" workbookViewId="0">
      <selection activeCell="A20" sqref="A20:I20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5" t="s">
        <v>179</v>
      </c>
      <c r="B1" s="106"/>
      <c r="C1" s="107"/>
      <c r="D1" s="107"/>
      <c r="E1" s="107"/>
      <c r="F1" s="107"/>
      <c r="G1" s="107"/>
      <c r="H1" s="107"/>
      <c r="I1" s="108"/>
      <c r="J1" s="24"/>
    </row>
    <row r="2" spans="1:10" s="16" customFormat="1" ht="24.95" customHeight="1" x14ac:dyDescent="0.35">
      <c r="A2" s="29" t="s">
        <v>40</v>
      </c>
      <c r="B2" s="76" t="s">
        <v>17</v>
      </c>
      <c r="C2" s="104"/>
      <c r="D2" s="104"/>
      <c r="E2" s="104"/>
      <c r="F2" s="104"/>
      <c r="G2" s="104"/>
      <c r="H2" s="104"/>
      <c r="I2" s="104"/>
      <c r="J2" s="17"/>
    </row>
    <row r="3" spans="1:10" s="15" customFormat="1" ht="24.95" customHeight="1" x14ac:dyDescent="0.5">
      <c r="A3" s="30" t="s">
        <v>38</v>
      </c>
      <c r="B3" s="109" t="s">
        <v>89</v>
      </c>
      <c r="C3" s="110"/>
      <c r="D3" s="110"/>
      <c r="E3" s="110"/>
      <c r="F3" s="110"/>
      <c r="G3" s="110"/>
      <c r="H3" s="110"/>
      <c r="I3" s="111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3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/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">
      <c r="A7" s="112" t="s">
        <v>46</v>
      </c>
      <c r="B7" s="113"/>
      <c r="C7" s="113"/>
      <c r="D7" s="113"/>
      <c r="E7" s="113"/>
      <c r="F7" s="113"/>
      <c r="G7" s="113"/>
      <c r="H7" s="113"/>
      <c r="I7" s="114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">
      <c r="A9" s="115" t="s">
        <v>42</v>
      </c>
      <c r="B9" s="116"/>
      <c r="C9" s="116"/>
      <c r="D9" s="116"/>
      <c r="E9" s="116"/>
      <c r="F9" s="116"/>
      <c r="G9" s="116"/>
      <c r="H9" s="116"/>
      <c r="I9" s="117"/>
      <c r="J9" s="26"/>
    </row>
    <row r="10" spans="1:10" s="33" customFormat="1" x14ac:dyDescent="0.25">
      <c r="A10" s="101" t="s">
        <v>289</v>
      </c>
      <c r="B10" s="102"/>
      <c r="C10" s="102"/>
      <c r="D10" s="102"/>
      <c r="E10" s="102"/>
      <c r="F10" s="102"/>
      <c r="G10" s="102"/>
      <c r="H10" s="102"/>
      <c r="I10" s="103"/>
      <c r="J10" s="32"/>
    </row>
    <row r="11" spans="1:10" s="19" customFormat="1" x14ac:dyDescent="0.25">
      <c r="A11" s="89" t="s">
        <v>290</v>
      </c>
      <c r="B11" s="90"/>
      <c r="C11" s="90"/>
      <c r="D11" s="90"/>
      <c r="E11" s="90"/>
      <c r="F11" s="90"/>
      <c r="G11" s="90"/>
      <c r="H11" s="90"/>
      <c r="I11" s="91"/>
      <c r="J11" s="26"/>
    </row>
    <row r="12" spans="1:10" s="19" customFormat="1" x14ac:dyDescent="0.2">
      <c r="A12" s="118" t="s">
        <v>43</v>
      </c>
      <c r="B12" s="119"/>
      <c r="C12" s="119"/>
      <c r="D12" s="119"/>
      <c r="E12" s="119"/>
      <c r="F12" s="119"/>
      <c r="G12" s="119"/>
      <c r="H12" s="119"/>
      <c r="I12" s="120"/>
      <c r="J12" s="26"/>
    </row>
    <row r="13" spans="1:10" s="33" customFormat="1" x14ac:dyDescent="0.25">
      <c r="A13" s="101" t="s">
        <v>291</v>
      </c>
      <c r="B13" s="102"/>
      <c r="C13" s="102"/>
      <c r="D13" s="102"/>
      <c r="E13" s="102"/>
      <c r="F13" s="102"/>
      <c r="G13" s="102"/>
      <c r="H13" s="102"/>
      <c r="I13" s="103"/>
      <c r="J13" s="32"/>
    </row>
    <row r="14" spans="1:10" s="19" customFormat="1" x14ac:dyDescent="0.2">
      <c r="A14" s="89" t="s">
        <v>232</v>
      </c>
      <c r="B14" s="90"/>
      <c r="C14" s="90"/>
      <c r="D14" s="90"/>
      <c r="E14" s="90"/>
      <c r="F14" s="90"/>
      <c r="G14" s="90"/>
      <c r="H14" s="90"/>
      <c r="I14" s="91"/>
      <c r="J14" s="26"/>
    </row>
    <row r="15" spans="1:10" s="21" customFormat="1" x14ac:dyDescent="0.25">
      <c r="A15" s="118" t="s">
        <v>44</v>
      </c>
      <c r="B15" s="119"/>
      <c r="C15" s="119"/>
      <c r="D15" s="119"/>
      <c r="E15" s="119"/>
      <c r="F15" s="119"/>
      <c r="G15" s="119"/>
      <c r="H15" s="119"/>
      <c r="I15" s="120"/>
      <c r="J15" s="27"/>
    </row>
    <row r="16" spans="1:10" s="35" customFormat="1" x14ac:dyDescent="0.25">
      <c r="A16" s="101" t="s">
        <v>233</v>
      </c>
      <c r="B16" s="102"/>
      <c r="C16" s="102"/>
      <c r="D16" s="102"/>
      <c r="E16" s="102"/>
      <c r="F16" s="102"/>
      <c r="G16" s="102"/>
      <c r="H16" s="102"/>
      <c r="I16" s="103"/>
      <c r="J16" s="34"/>
    </row>
    <row r="17" spans="1:10" s="19" customFormat="1" x14ac:dyDescent="0.25">
      <c r="A17" s="89" t="s">
        <v>292</v>
      </c>
      <c r="B17" s="90"/>
      <c r="C17" s="90"/>
      <c r="D17" s="90"/>
      <c r="E17" s="90"/>
      <c r="F17" s="90"/>
      <c r="G17" s="90"/>
      <c r="H17" s="90"/>
      <c r="I17" s="91"/>
      <c r="J17" s="26"/>
    </row>
    <row r="18" spans="1:10" s="21" customFormat="1" x14ac:dyDescent="0.25">
      <c r="A18" s="118" t="s">
        <v>45</v>
      </c>
      <c r="B18" s="119"/>
      <c r="C18" s="119"/>
      <c r="D18" s="119"/>
      <c r="E18" s="119"/>
      <c r="F18" s="119"/>
      <c r="G18" s="119"/>
      <c r="H18" s="119"/>
      <c r="I18" s="120"/>
      <c r="J18" s="27"/>
    </row>
    <row r="19" spans="1:10" s="35" customFormat="1" x14ac:dyDescent="0.25">
      <c r="A19" s="101" t="s">
        <v>293</v>
      </c>
      <c r="B19" s="102"/>
      <c r="C19" s="102"/>
      <c r="D19" s="102"/>
      <c r="E19" s="102"/>
      <c r="F19" s="102"/>
      <c r="G19" s="102"/>
      <c r="H19" s="102"/>
      <c r="I19" s="103"/>
      <c r="J19" s="34"/>
    </row>
    <row r="20" spans="1:10" s="19" customFormat="1" x14ac:dyDescent="0.2">
      <c r="A20" s="89"/>
      <c r="B20" s="90"/>
      <c r="C20" s="90"/>
      <c r="D20" s="90"/>
      <c r="E20" s="90"/>
      <c r="F20" s="90"/>
      <c r="G20" s="90"/>
      <c r="H20" s="90"/>
      <c r="I20" s="91"/>
      <c r="J20" s="26"/>
    </row>
    <row r="21" spans="1:10" ht="20.100000000000001" customHeight="1" x14ac:dyDescent="0.25">
      <c r="A21" s="92" t="s">
        <v>47</v>
      </c>
      <c r="B21" s="93"/>
      <c r="C21" s="93"/>
      <c r="D21" s="93"/>
      <c r="E21" s="93"/>
      <c r="F21" s="93"/>
      <c r="G21" s="93"/>
      <c r="H21" s="93"/>
      <c r="I21" s="94"/>
    </row>
    <row r="22" spans="1:10" s="15" customFormat="1" x14ac:dyDescent="0.25">
      <c r="A22" s="121" t="s">
        <v>234</v>
      </c>
      <c r="B22" s="122"/>
      <c r="C22" s="122"/>
      <c r="D22" s="122"/>
      <c r="E22" s="122"/>
      <c r="F22" s="122"/>
      <c r="G22" s="122"/>
      <c r="H22" s="122"/>
      <c r="I22" s="123"/>
      <c r="J22" s="36"/>
    </row>
    <row r="23" spans="1:10" x14ac:dyDescent="0.25">
      <c r="A23" s="89"/>
      <c r="B23" s="90"/>
      <c r="C23" s="90"/>
      <c r="D23" s="90"/>
      <c r="E23" s="90"/>
      <c r="F23" s="90"/>
      <c r="G23" s="90"/>
      <c r="H23" s="90"/>
      <c r="I23" s="91"/>
    </row>
    <row r="24" spans="1:10" ht="20.100000000000001" customHeight="1" x14ac:dyDescent="0.25">
      <c r="A24" s="92" t="s">
        <v>48</v>
      </c>
      <c r="B24" s="93"/>
      <c r="C24" s="93"/>
      <c r="D24" s="93"/>
      <c r="E24" s="93"/>
      <c r="F24" s="93"/>
      <c r="G24" s="93"/>
      <c r="H24" s="93"/>
      <c r="I24" s="94"/>
    </row>
    <row r="25" spans="1:10" ht="20.100000000000001" customHeight="1" x14ac:dyDescent="0.25">
      <c r="A25" s="98" t="s">
        <v>168</v>
      </c>
      <c r="B25" s="99"/>
      <c r="C25" s="99"/>
      <c r="D25" s="99"/>
      <c r="E25" s="99"/>
      <c r="F25" s="99"/>
      <c r="G25" s="99"/>
      <c r="H25" s="99"/>
      <c r="I25" s="100"/>
    </row>
    <row r="26" spans="1:10" ht="15" customHeight="1" x14ac:dyDescent="0.25">
      <c r="A26" s="86" t="s">
        <v>169</v>
      </c>
      <c r="B26" s="87"/>
      <c r="C26" s="87"/>
      <c r="D26" s="87"/>
      <c r="E26" s="87"/>
      <c r="F26" s="87"/>
      <c r="G26" s="87"/>
      <c r="H26" s="87"/>
      <c r="I26" s="88"/>
    </row>
    <row r="27" spans="1:10" ht="20.100000000000001" customHeight="1" x14ac:dyDescent="0.25">
      <c r="A27" s="92" t="s">
        <v>167</v>
      </c>
      <c r="B27" s="93"/>
      <c r="C27" s="93"/>
      <c r="D27" s="93"/>
      <c r="E27" s="93"/>
      <c r="F27" s="93"/>
      <c r="G27" s="93"/>
      <c r="H27" s="93"/>
      <c r="I27" s="94"/>
    </row>
    <row r="28" spans="1:10" ht="26.25" customHeight="1" x14ac:dyDescent="0.25">
      <c r="A28" s="95" t="s">
        <v>170</v>
      </c>
      <c r="B28" s="96"/>
      <c r="C28" s="96"/>
      <c r="D28" s="96"/>
      <c r="E28" s="96"/>
      <c r="F28" s="96"/>
      <c r="G28" s="96"/>
      <c r="H28" s="96"/>
      <c r="I28" s="97"/>
    </row>
    <row r="29" spans="1:10" x14ac:dyDescent="0.25">
      <c r="A29" s="83" t="s">
        <v>171</v>
      </c>
      <c r="B29" s="84"/>
      <c r="C29" s="84"/>
      <c r="D29" s="84"/>
      <c r="E29" s="84"/>
      <c r="F29" s="84"/>
      <c r="G29" s="84"/>
      <c r="H29" s="84"/>
      <c r="I29" s="85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9" zoomScale="85" zoomScaleNormal="85" zoomScalePageLayoutView="85" workbookViewId="0">
      <selection activeCell="J38" sqref="J3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4" t="s">
        <v>179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20.100000000000001" customHeight="1" x14ac:dyDescent="0.2">
      <c r="A2" s="40" t="s">
        <v>40</v>
      </c>
      <c r="B2" s="135" t="str">
        <f>'Fiche générale'!B2</f>
        <v>ESPE</v>
      </c>
      <c r="C2" s="135"/>
      <c r="D2" s="135"/>
      <c r="E2" s="135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6" t="str">
        <f>'Fiche générale'!B3:I3</f>
        <v>Métiers de l'enseignement de l'éducation et de la formation (MEEF), 2e degré</v>
      </c>
      <c r="C3" s="137"/>
      <c r="D3" s="137"/>
      <c r="E3" s="137"/>
      <c r="F3" s="137"/>
      <c r="G3" s="137"/>
      <c r="H3" s="137"/>
      <c r="I3" s="137"/>
      <c r="J3" s="138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9">
        <v>189</v>
      </c>
      <c r="E4" s="139"/>
      <c r="F4" s="140" t="s">
        <v>39</v>
      </c>
      <c r="G4" s="141"/>
      <c r="H4" s="142" t="s">
        <v>210</v>
      </c>
      <c r="I4" s="143"/>
      <c r="J4" s="143"/>
      <c r="K4" s="143"/>
      <c r="L4" s="143"/>
      <c r="M4" s="143"/>
      <c r="N4" s="144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211</v>
      </c>
      <c r="C6" s="42" t="s">
        <v>174</v>
      </c>
      <c r="D6" s="145">
        <v>180</v>
      </c>
      <c r="E6" s="146"/>
      <c r="F6" s="140" t="s">
        <v>3</v>
      </c>
      <c r="G6" s="141"/>
      <c r="H6" s="147" t="s">
        <v>209</v>
      </c>
      <c r="I6" s="148"/>
      <c r="J6" s="148"/>
      <c r="K6" s="148"/>
      <c r="L6" s="148"/>
      <c r="M6" s="148"/>
      <c r="N6" s="149"/>
    </row>
    <row r="7" spans="1:14" ht="20.100000000000001" customHeight="1" x14ac:dyDescent="0.2">
      <c r="A7" s="40" t="s">
        <v>49</v>
      </c>
      <c r="B7" s="70" t="s">
        <v>230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50" t="s">
        <v>56</v>
      </c>
      <c r="F9" s="151"/>
      <c r="G9" s="150" t="s">
        <v>51</v>
      </c>
      <c r="H9" s="151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0" t="s">
        <v>55</v>
      </c>
      <c r="F10" s="131"/>
      <c r="G10" s="132"/>
      <c r="H10" s="133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4"/>
      <c r="F13" s="124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25" t="s">
        <v>32</v>
      </c>
      <c r="K14" s="126"/>
      <c r="L14" s="127"/>
      <c r="M14" s="125" t="s">
        <v>33</v>
      </c>
      <c r="N14" s="12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8" t="str">
        <f>IF(H17="CCI (CC Intégral)","CT pour les dispensés","Contrôle Terminal")</f>
        <v>Contrôle Terminal</v>
      </c>
      <c r="L15" s="129"/>
      <c r="M15" s="128" t="s">
        <v>35</v>
      </c>
      <c r="N15" s="12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185</v>
      </c>
      <c r="C17" s="3" t="s">
        <v>235</v>
      </c>
      <c r="D17" s="4">
        <v>9</v>
      </c>
      <c r="E17" s="4"/>
      <c r="F17" s="4" t="s">
        <v>186</v>
      </c>
      <c r="G17" s="4" t="s">
        <v>186</v>
      </c>
      <c r="H17" s="4"/>
      <c r="I17" s="81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187</v>
      </c>
      <c r="C18" s="3" t="s">
        <v>236</v>
      </c>
      <c r="D18" s="4"/>
      <c r="E18" s="4">
        <v>3</v>
      </c>
      <c r="F18" s="4" t="s">
        <v>186</v>
      </c>
      <c r="G18" s="4" t="s">
        <v>186</v>
      </c>
      <c r="H18" s="4" t="s">
        <v>182</v>
      </c>
      <c r="I18" s="82" t="s">
        <v>282</v>
      </c>
      <c r="J18" s="2">
        <v>2</v>
      </c>
      <c r="K18" s="5" t="s">
        <v>16</v>
      </c>
      <c r="L18" s="5" t="s">
        <v>283</v>
      </c>
      <c r="M18" s="5"/>
      <c r="N18" s="5"/>
    </row>
    <row r="19" spans="1:15" ht="15" customHeight="1" x14ac:dyDescent="0.25">
      <c r="A19" s="2" t="s">
        <v>52</v>
      </c>
      <c r="B19" s="72" t="s">
        <v>188</v>
      </c>
      <c r="C19" s="3" t="s">
        <v>237</v>
      </c>
      <c r="D19" s="4"/>
      <c r="E19" s="4">
        <v>2</v>
      </c>
      <c r="F19" s="4" t="s">
        <v>186</v>
      </c>
      <c r="G19" s="4" t="s">
        <v>186</v>
      </c>
      <c r="H19" s="4" t="s">
        <v>182</v>
      </c>
      <c r="I19" s="82" t="s">
        <v>282</v>
      </c>
      <c r="J19" s="2">
        <v>2</v>
      </c>
      <c r="K19" s="5" t="s">
        <v>16</v>
      </c>
      <c r="L19" s="5" t="s">
        <v>283</v>
      </c>
      <c r="M19" s="5"/>
      <c r="N19" s="5"/>
    </row>
    <row r="20" spans="1:15" ht="15" customHeight="1" x14ac:dyDescent="0.25">
      <c r="A20" s="2" t="s">
        <v>52</v>
      </c>
      <c r="B20" s="72" t="s">
        <v>189</v>
      </c>
      <c r="C20" s="3" t="s">
        <v>238</v>
      </c>
      <c r="D20" s="4"/>
      <c r="E20" s="4">
        <v>4</v>
      </c>
      <c r="F20" s="4" t="s">
        <v>186</v>
      </c>
      <c r="G20" s="4" t="s">
        <v>186</v>
      </c>
      <c r="H20" s="4" t="s">
        <v>182</v>
      </c>
      <c r="I20" s="82" t="s">
        <v>282</v>
      </c>
      <c r="J20" s="2">
        <v>2</v>
      </c>
      <c r="K20" s="5" t="s">
        <v>16</v>
      </c>
      <c r="L20" s="5" t="s">
        <v>283</v>
      </c>
      <c r="M20" s="5"/>
      <c r="N20" s="5"/>
    </row>
    <row r="21" spans="1:15" ht="15" customHeight="1" x14ac:dyDescent="0.25">
      <c r="A21" s="2" t="s">
        <v>0</v>
      </c>
      <c r="B21" s="72" t="s">
        <v>190</v>
      </c>
      <c r="C21" s="3" t="s">
        <v>239</v>
      </c>
      <c r="D21" s="4">
        <v>8</v>
      </c>
      <c r="E21" s="4"/>
      <c r="F21" s="4" t="s">
        <v>186</v>
      </c>
      <c r="G21" s="4" t="s">
        <v>186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191</v>
      </c>
      <c r="C22" s="3" t="s">
        <v>240</v>
      </c>
      <c r="D22" s="4"/>
      <c r="E22" s="4">
        <v>5</v>
      </c>
      <c r="F22" s="4" t="s">
        <v>186</v>
      </c>
      <c r="G22" s="4" t="s">
        <v>186</v>
      </c>
      <c r="H22" s="4" t="s">
        <v>182</v>
      </c>
      <c r="I22" s="82" t="s">
        <v>282</v>
      </c>
      <c r="J22" s="2">
        <v>2</v>
      </c>
      <c r="K22" s="5" t="s">
        <v>16</v>
      </c>
      <c r="L22" s="5" t="s">
        <v>283</v>
      </c>
      <c r="M22" s="5"/>
      <c r="N22" s="5"/>
    </row>
    <row r="23" spans="1:15" ht="15" customHeight="1" x14ac:dyDescent="0.25">
      <c r="A23" s="2" t="s">
        <v>52</v>
      </c>
      <c r="B23" s="72" t="s">
        <v>192</v>
      </c>
      <c r="C23" s="3" t="s">
        <v>241</v>
      </c>
      <c r="D23" s="4"/>
      <c r="E23" s="4">
        <v>3</v>
      </c>
      <c r="F23" s="4" t="s">
        <v>186</v>
      </c>
      <c r="G23" s="4" t="s">
        <v>186</v>
      </c>
      <c r="H23" s="4" t="s">
        <v>182</v>
      </c>
      <c r="I23" s="82" t="s">
        <v>282</v>
      </c>
      <c r="J23" s="2">
        <v>2</v>
      </c>
      <c r="K23" s="5" t="s">
        <v>16</v>
      </c>
      <c r="L23" s="5" t="s">
        <v>283</v>
      </c>
      <c r="M23" s="5"/>
      <c r="N23" s="5"/>
    </row>
    <row r="24" spans="1:15" ht="15" customHeight="1" x14ac:dyDescent="0.25">
      <c r="A24" s="2" t="s">
        <v>0</v>
      </c>
      <c r="B24" s="73" t="s">
        <v>193</v>
      </c>
      <c r="C24" s="6" t="s">
        <v>242</v>
      </c>
      <c r="D24" s="4">
        <v>6</v>
      </c>
      <c r="E24" s="4">
        <v>6</v>
      </c>
      <c r="F24" s="4" t="s">
        <v>186</v>
      </c>
      <c r="G24" s="4" t="s">
        <v>186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194</v>
      </c>
      <c r="C25" s="3" t="s">
        <v>243</v>
      </c>
      <c r="D25" s="4">
        <v>1</v>
      </c>
      <c r="E25" s="4" t="s">
        <v>195</v>
      </c>
      <c r="F25" s="4" t="s">
        <v>186</v>
      </c>
      <c r="G25" s="4" t="s">
        <v>186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196</v>
      </c>
      <c r="C26" s="3" t="s">
        <v>244</v>
      </c>
      <c r="D26" s="4">
        <v>5</v>
      </c>
      <c r="E26" s="4"/>
      <c r="F26" s="4" t="s">
        <v>186</v>
      </c>
      <c r="G26" s="4" t="s">
        <v>186</v>
      </c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198</v>
      </c>
      <c r="C27" s="3" t="s">
        <v>245</v>
      </c>
      <c r="D27" s="4"/>
      <c r="E27" s="4">
        <v>4</v>
      </c>
      <c r="F27" s="4" t="s">
        <v>186</v>
      </c>
      <c r="G27" s="4" t="s">
        <v>186</v>
      </c>
      <c r="H27" s="4" t="s">
        <v>180</v>
      </c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197</v>
      </c>
      <c r="C28" s="3" t="s">
        <v>246</v>
      </c>
      <c r="D28" s="4"/>
      <c r="E28" s="4">
        <v>1</v>
      </c>
      <c r="F28" s="4" t="s">
        <v>186</v>
      </c>
      <c r="G28" s="4" t="s">
        <v>186</v>
      </c>
      <c r="H28" s="4" t="s">
        <v>180</v>
      </c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200</v>
      </c>
      <c r="C29" s="5" t="s">
        <v>247</v>
      </c>
      <c r="D29" s="4">
        <v>1</v>
      </c>
      <c r="E29" s="5" t="s">
        <v>195</v>
      </c>
      <c r="F29" s="5" t="s">
        <v>199</v>
      </c>
      <c r="G29" s="5" t="s">
        <v>199</v>
      </c>
      <c r="H29" s="4" t="s">
        <v>180</v>
      </c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31" priority="7">
      <formula>$A$11=2</formula>
    </cfRule>
    <cfRule type="expression" dxfId="30" priority="8">
      <formula>$A$11=3</formula>
    </cfRule>
    <cfRule type="expression" dxfId="29" priority="9">
      <formula>$A$11=1</formula>
    </cfRule>
  </conditionalFormatting>
  <conditionalFormatting sqref="I17:I44 K17:L44">
    <cfRule type="expression" dxfId="28" priority="6">
      <formula>$H17="CCI (CC Intégral)"</formula>
    </cfRule>
  </conditionalFormatting>
  <conditionalFormatting sqref="I17:J44">
    <cfRule type="expression" dxfId="27" priority="5">
      <formula>$H17="CT (Contrôle terminal)"</formula>
    </cfRule>
  </conditionalFormatting>
  <conditionalFormatting sqref="K15:L16">
    <cfRule type="expression" dxfId="26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'/Users/dt/Documents/PE2/M2 1D non PFSE 17 18 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2" zoomScale="85" zoomScaleNormal="85" zoomScalePageLayoutView="85" workbookViewId="0">
      <selection activeCell="C17" sqref="C17:C19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4" t="s">
        <v>179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20.100000000000001" customHeight="1" x14ac:dyDescent="0.2">
      <c r="A2" s="40" t="s">
        <v>40</v>
      </c>
      <c r="B2" s="135" t="str">
        <f>'Fiche générale'!B2</f>
        <v>ESPE</v>
      </c>
      <c r="C2" s="135"/>
      <c r="D2" s="135"/>
      <c r="E2" s="135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6" t="str">
        <f>'Fiche générale'!B3:I3</f>
        <v>Métiers de l'enseignement de l'éducation et de la formation (MEEF), 2e degré</v>
      </c>
      <c r="C3" s="137"/>
      <c r="D3" s="137"/>
      <c r="E3" s="137"/>
      <c r="F3" s="137"/>
      <c r="G3" s="137"/>
      <c r="H3" s="137"/>
      <c r="I3" s="137"/>
      <c r="J3" s="138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9">
        <v>189</v>
      </c>
      <c r="E4" s="139"/>
      <c r="F4" s="140" t="s">
        <v>39</v>
      </c>
      <c r="G4" s="141"/>
      <c r="H4" s="142" t="s">
        <v>210</v>
      </c>
      <c r="I4" s="143"/>
      <c r="J4" s="143"/>
      <c r="K4" s="143"/>
      <c r="L4" s="143"/>
      <c r="M4" s="143"/>
      <c r="N4" s="144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211</v>
      </c>
      <c r="C6" s="42" t="s">
        <v>174</v>
      </c>
      <c r="D6" s="145">
        <v>180</v>
      </c>
      <c r="E6" s="146"/>
      <c r="F6" s="140" t="s">
        <v>3</v>
      </c>
      <c r="G6" s="141"/>
      <c r="H6" s="147" t="s">
        <v>209</v>
      </c>
      <c r="I6" s="148"/>
      <c r="J6" s="148"/>
      <c r="K6" s="148"/>
      <c r="L6" s="148"/>
      <c r="M6" s="148"/>
      <c r="N6" s="149"/>
    </row>
    <row r="7" spans="1:14" ht="20.100000000000001" customHeight="1" x14ac:dyDescent="0.2">
      <c r="A7" s="40" t="s">
        <v>49</v>
      </c>
      <c r="B7" s="70" t="s">
        <v>231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50" t="s">
        <v>56</v>
      </c>
      <c r="F9" s="151"/>
      <c r="G9" s="150" t="s">
        <v>51</v>
      </c>
      <c r="H9" s="151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0" t="s">
        <v>55</v>
      </c>
      <c r="F10" s="131"/>
      <c r="G10" s="132"/>
      <c r="H10" s="133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4"/>
      <c r="F13" s="124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5" t="s">
        <v>32</v>
      </c>
      <c r="K14" s="126"/>
      <c r="L14" s="127"/>
      <c r="M14" s="125" t="s">
        <v>33</v>
      </c>
      <c r="N14" s="12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8" t="str">
        <f>IF(H17="CCI (CC Intégral)","CT pour les dispensés","Contrôle Terminal")</f>
        <v>Contrôle Terminal</v>
      </c>
      <c r="L15" s="129"/>
      <c r="M15" s="128" t="s">
        <v>35</v>
      </c>
      <c r="N15" s="12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185</v>
      </c>
      <c r="C17" s="3" t="s">
        <v>248</v>
      </c>
      <c r="D17" s="4">
        <v>5</v>
      </c>
      <c r="E17" s="4"/>
      <c r="F17" s="4" t="s">
        <v>186</v>
      </c>
      <c r="G17" s="4" t="s">
        <v>186</v>
      </c>
      <c r="H17" s="4"/>
      <c r="I17" s="4"/>
      <c r="J17" s="5">
        <v>3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187</v>
      </c>
      <c r="C18" s="3" t="s">
        <v>249</v>
      </c>
      <c r="D18" s="4"/>
      <c r="E18" s="4">
        <v>3</v>
      </c>
      <c r="F18" s="4" t="s">
        <v>186</v>
      </c>
      <c r="G18" s="4" t="s">
        <v>186</v>
      </c>
      <c r="H18" s="4" t="s">
        <v>180</v>
      </c>
      <c r="I18" s="4"/>
      <c r="J18" s="2" t="s">
        <v>285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207</v>
      </c>
      <c r="C19" s="3" t="s">
        <v>250</v>
      </c>
      <c r="D19" s="4"/>
      <c r="E19" s="4">
        <v>2</v>
      </c>
      <c r="F19" s="4" t="s">
        <v>186</v>
      </c>
      <c r="G19" s="4" t="s">
        <v>186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190</v>
      </c>
      <c r="C20" s="3" t="s">
        <v>251</v>
      </c>
      <c r="D20" s="4">
        <v>5</v>
      </c>
      <c r="E20" s="4"/>
      <c r="F20" s="4" t="s">
        <v>186</v>
      </c>
      <c r="G20" s="4" t="s">
        <v>186</v>
      </c>
      <c r="H20" s="4"/>
      <c r="I20" s="4"/>
      <c r="J20" s="2">
        <v>3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191</v>
      </c>
      <c r="C21" s="3" t="s">
        <v>252</v>
      </c>
      <c r="D21" s="4"/>
      <c r="E21" s="4">
        <v>3</v>
      </c>
      <c r="F21" s="4" t="s">
        <v>186</v>
      </c>
      <c r="G21" s="4" t="s">
        <v>186</v>
      </c>
      <c r="H21" s="4" t="s">
        <v>180</v>
      </c>
      <c r="I21" s="4"/>
      <c r="J21" s="2" t="s">
        <v>285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206</v>
      </c>
      <c r="C22" s="3" t="s">
        <v>253</v>
      </c>
      <c r="D22" s="4"/>
      <c r="E22" s="4">
        <v>2</v>
      </c>
      <c r="F22" s="4" t="s">
        <v>186</v>
      </c>
      <c r="G22" s="4" t="s">
        <v>186</v>
      </c>
      <c r="H22" s="4" t="s">
        <v>180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3" t="s">
        <v>208</v>
      </c>
      <c r="C23" s="3" t="s">
        <v>254</v>
      </c>
      <c r="D23" s="4">
        <v>9</v>
      </c>
      <c r="E23" s="4">
        <v>9</v>
      </c>
      <c r="F23" s="4" t="s">
        <v>186</v>
      </c>
      <c r="G23" s="4" t="s">
        <v>186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205</v>
      </c>
      <c r="C24" s="6" t="s">
        <v>255</v>
      </c>
      <c r="D24" s="4">
        <v>2</v>
      </c>
      <c r="E24" s="4" t="s">
        <v>195</v>
      </c>
      <c r="F24" s="4" t="s">
        <v>199</v>
      </c>
      <c r="G24" s="4" t="s">
        <v>199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204</v>
      </c>
      <c r="C25" s="3" t="s">
        <v>256</v>
      </c>
      <c r="D25" s="4">
        <v>7</v>
      </c>
      <c r="E25" s="4"/>
      <c r="F25" s="4" t="s">
        <v>186</v>
      </c>
      <c r="G25" s="4" t="s">
        <v>186</v>
      </c>
      <c r="H25" s="4"/>
      <c r="I25" s="4"/>
      <c r="J25" s="2">
        <v>3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203</v>
      </c>
      <c r="C26" s="3" t="s">
        <v>257</v>
      </c>
      <c r="D26" s="4"/>
      <c r="E26" s="4">
        <v>3</v>
      </c>
      <c r="F26" s="4" t="s">
        <v>186</v>
      </c>
      <c r="G26" s="4" t="s">
        <v>186</v>
      </c>
      <c r="H26" s="4" t="s">
        <v>180</v>
      </c>
      <c r="I26" s="4"/>
      <c r="J26" s="2" t="s">
        <v>285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202</v>
      </c>
      <c r="C27" s="3" t="s">
        <v>258</v>
      </c>
      <c r="D27" s="4"/>
      <c r="E27" s="4">
        <v>3</v>
      </c>
      <c r="F27" s="4" t="s">
        <v>186</v>
      </c>
      <c r="G27" s="4" t="s">
        <v>186</v>
      </c>
      <c r="H27" s="4" t="s">
        <v>180</v>
      </c>
      <c r="I27" s="4"/>
      <c r="J27" s="2" t="s">
        <v>285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201</v>
      </c>
      <c r="C28" s="3" t="s">
        <v>259</v>
      </c>
      <c r="D28" s="4"/>
      <c r="E28" s="4">
        <v>1</v>
      </c>
      <c r="F28" s="4" t="s">
        <v>186</v>
      </c>
      <c r="G28" s="4" t="s">
        <v>186</v>
      </c>
      <c r="H28" s="4" t="s">
        <v>180</v>
      </c>
      <c r="I28" s="4"/>
      <c r="J28" s="2" t="s">
        <v>285</v>
      </c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200</v>
      </c>
      <c r="C29" s="5" t="s">
        <v>260</v>
      </c>
      <c r="D29" s="4">
        <v>2</v>
      </c>
      <c r="E29" s="5" t="s">
        <v>287</v>
      </c>
      <c r="F29" s="5" t="s">
        <v>199</v>
      </c>
      <c r="G29" s="5" t="s">
        <v>199</v>
      </c>
      <c r="H29" s="5" t="s">
        <v>180</v>
      </c>
      <c r="I29" s="5"/>
      <c r="J29" s="2" t="s">
        <v>288</v>
      </c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3" priority="6">
      <formula>$A$11=2</formula>
    </cfRule>
    <cfRule type="expression" dxfId="22" priority="7">
      <formula>$A$11=3</formula>
    </cfRule>
    <cfRule type="expression" dxfId="21" priority="8">
      <formula>$A$11=1</formula>
    </cfRule>
  </conditionalFormatting>
  <conditionalFormatting sqref="I17:I44 K17:L44">
    <cfRule type="expression" dxfId="20" priority="5">
      <formula>$H17="CCI (CC Intégral)"</formula>
    </cfRule>
  </conditionalFormatting>
  <conditionalFormatting sqref="I17:J44">
    <cfRule type="expression" dxfId="19" priority="4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'/Users/dt/Documents/PE2/M2 1D non PFSE 17 18 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3" zoomScale="85" zoomScaleNormal="85" zoomScalePageLayoutView="85" workbookViewId="0">
      <selection activeCell="L17" sqref="L1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4" t="s">
        <v>179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20.100000000000001" customHeight="1" x14ac:dyDescent="0.2">
      <c r="A2" s="40" t="s">
        <v>40</v>
      </c>
      <c r="B2" s="135" t="str">
        <f>'Fiche générale'!B2</f>
        <v>ESPE</v>
      </c>
      <c r="C2" s="135"/>
      <c r="D2" s="135"/>
      <c r="E2" s="135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6" t="str">
        <f>'Fiche générale'!B3:I3</f>
        <v>Métiers de l'enseignement de l'éducation et de la formation (MEEF), 2e degré</v>
      </c>
      <c r="C3" s="137"/>
      <c r="D3" s="137"/>
      <c r="E3" s="137"/>
      <c r="F3" s="137"/>
      <c r="G3" s="137"/>
      <c r="H3" s="137"/>
      <c r="I3" s="137"/>
      <c r="J3" s="138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9">
        <v>289</v>
      </c>
      <c r="E4" s="139"/>
      <c r="F4" s="140" t="s">
        <v>39</v>
      </c>
      <c r="G4" s="141"/>
      <c r="H4" s="142" t="s">
        <v>210</v>
      </c>
      <c r="I4" s="143"/>
      <c r="J4" s="143"/>
      <c r="K4" s="143"/>
      <c r="L4" s="143"/>
      <c r="M4" s="143"/>
      <c r="N4" s="144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213</v>
      </c>
      <c r="C6" s="42" t="s">
        <v>174</v>
      </c>
      <c r="D6" s="145">
        <v>180</v>
      </c>
      <c r="E6" s="146"/>
      <c r="F6" s="140" t="s">
        <v>3</v>
      </c>
      <c r="G6" s="141"/>
      <c r="H6" s="147" t="s">
        <v>212</v>
      </c>
      <c r="I6" s="148"/>
      <c r="J6" s="148"/>
      <c r="K6" s="148"/>
      <c r="L6" s="148"/>
      <c r="M6" s="148"/>
      <c r="N6" s="149"/>
    </row>
    <row r="7" spans="1:14" ht="20.100000000000001" customHeight="1" x14ac:dyDescent="0.2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50" t="s">
        <v>56</v>
      </c>
      <c r="F9" s="151"/>
      <c r="G9" s="150" t="s">
        <v>51</v>
      </c>
      <c r="H9" s="151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0" t="s">
        <v>55</v>
      </c>
      <c r="F10" s="131"/>
      <c r="G10" s="132"/>
      <c r="H10" s="133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4"/>
      <c r="F13" s="124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25" t="s">
        <v>32</v>
      </c>
      <c r="K14" s="126"/>
      <c r="L14" s="127"/>
      <c r="M14" s="125" t="s">
        <v>33</v>
      </c>
      <c r="N14" s="12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8" t="str">
        <f>IF(H17="CCI (CC Intégral)","CT pour les dispensés","Contrôle Terminal")</f>
        <v>CT pour les dispensés</v>
      </c>
      <c r="L15" s="129"/>
      <c r="M15" s="128" t="s">
        <v>35</v>
      </c>
      <c r="N15" s="12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214</v>
      </c>
      <c r="C17" s="3" t="s">
        <v>261</v>
      </c>
      <c r="D17" s="4">
        <v>8</v>
      </c>
      <c r="E17" s="4">
        <v>8</v>
      </c>
      <c r="F17" s="4" t="s">
        <v>186</v>
      </c>
      <c r="G17" s="4" t="s">
        <v>186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215</v>
      </c>
      <c r="C18" s="3" t="s">
        <v>262</v>
      </c>
      <c r="D18" s="4">
        <v>16</v>
      </c>
      <c r="E18" s="4">
        <v>16</v>
      </c>
      <c r="F18" s="4" t="s">
        <v>186</v>
      </c>
      <c r="G18" s="4" t="s">
        <v>186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216</v>
      </c>
      <c r="C19" s="3" t="s">
        <v>263</v>
      </c>
      <c r="D19" s="4">
        <v>8</v>
      </c>
      <c r="E19" s="4"/>
      <c r="F19" s="4" t="s">
        <v>186</v>
      </c>
      <c r="G19" s="4" t="s">
        <v>186</v>
      </c>
      <c r="H19" s="4"/>
      <c r="I19" s="4"/>
      <c r="J19" s="2">
        <v>4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203</v>
      </c>
      <c r="C20" s="3" t="s">
        <v>264</v>
      </c>
      <c r="D20" s="4"/>
      <c r="E20" s="4">
        <v>6</v>
      </c>
      <c r="F20" s="4" t="s">
        <v>186</v>
      </c>
      <c r="G20" s="4" t="s">
        <v>186</v>
      </c>
      <c r="H20" s="4" t="s">
        <v>180</v>
      </c>
      <c r="I20" s="4"/>
      <c r="J20" s="2" t="s">
        <v>285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197</v>
      </c>
      <c r="C21" s="3" t="s">
        <v>265</v>
      </c>
      <c r="D21" s="4"/>
      <c r="E21" s="4">
        <v>1</v>
      </c>
      <c r="F21" s="4" t="s">
        <v>186</v>
      </c>
      <c r="G21" s="4" t="s">
        <v>186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201</v>
      </c>
      <c r="C22" s="3" t="s">
        <v>266</v>
      </c>
      <c r="D22" s="4"/>
      <c r="E22" s="4">
        <v>1</v>
      </c>
      <c r="F22" s="4" t="s">
        <v>186</v>
      </c>
      <c r="G22" s="4" t="s">
        <v>186</v>
      </c>
      <c r="H22" s="4" t="s">
        <v>180</v>
      </c>
      <c r="I22" s="4"/>
      <c r="J22" s="2" t="s">
        <v>285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200</v>
      </c>
      <c r="C23" s="3" t="s">
        <v>267</v>
      </c>
      <c r="D23" s="4">
        <v>28</v>
      </c>
      <c r="E23" s="4"/>
      <c r="F23" s="4" t="s">
        <v>199</v>
      </c>
      <c r="G23" s="4" t="s">
        <v>199</v>
      </c>
      <c r="H23" s="4"/>
      <c r="I23" s="4"/>
      <c r="J23" s="2">
        <v>1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217</v>
      </c>
      <c r="C24" s="6" t="s">
        <v>268</v>
      </c>
      <c r="D24" s="4"/>
      <c r="E24" s="4">
        <v>18</v>
      </c>
      <c r="F24" s="4" t="s">
        <v>199</v>
      </c>
      <c r="G24" s="4" t="s">
        <v>199</v>
      </c>
      <c r="H24" s="4" t="s">
        <v>180</v>
      </c>
      <c r="I24" s="4"/>
      <c r="J24" s="2" t="s">
        <v>284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218</v>
      </c>
      <c r="C25" s="3" t="s">
        <v>269</v>
      </c>
      <c r="D25" s="4"/>
      <c r="E25" s="4">
        <v>10</v>
      </c>
      <c r="F25" s="4" t="s">
        <v>199</v>
      </c>
      <c r="G25" s="4" t="s">
        <v>199</v>
      </c>
      <c r="H25" s="4" t="s">
        <v>180</v>
      </c>
      <c r="I25" s="4"/>
      <c r="J25" s="2"/>
      <c r="K25" s="5"/>
      <c r="L25" s="5"/>
      <c r="M25" s="5"/>
      <c r="N25" s="5"/>
    </row>
    <row r="26" spans="1:15" ht="15" customHeight="1" x14ac:dyDescent="0.2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'/Users/dt/Documents/PE2/M2 1D non PFSE 17 18 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10" zoomScale="85" zoomScaleNormal="85" zoomScalePageLayoutView="85" workbookViewId="0">
      <selection activeCell="L21" sqref="L21:L2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4" t="s">
        <v>179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20.100000000000001" customHeight="1" x14ac:dyDescent="0.2">
      <c r="A2" s="40" t="s">
        <v>40</v>
      </c>
      <c r="B2" s="135" t="str">
        <f>'Fiche générale'!B2</f>
        <v>ESPE</v>
      </c>
      <c r="C2" s="135"/>
      <c r="D2" s="135"/>
      <c r="E2" s="135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6" t="str">
        <f>'Fiche générale'!B3:I3</f>
        <v>Métiers de l'enseignement de l'éducation et de la formation (MEEF), 2e degré</v>
      </c>
      <c r="C3" s="137"/>
      <c r="D3" s="137"/>
      <c r="E3" s="137"/>
      <c r="F3" s="137"/>
      <c r="G3" s="137"/>
      <c r="H3" s="137"/>
      <c r="I3" s="137"/>
      <c r="J3" s="138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9">
        <v>292</v>
      </c>
      <c r="E4" s="139"/>
      <c r="F4" s="140" t="s">
        <v>39</v>
      </c>
      <c r="G4" s="141"/>
      <c r="H4" s="142" t="s">
        <v>219</v>
      </c>
      <c r="I4" s="143"/>
      <c r="J4" s="143"/>
      <c r="K4" s="143"/>
      <c r="L4" s="143"/>
      <c r="M4" s="143"/>
      <c r="N4" s="144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221</v>
      </c>
      <c r="C6" s="42" t="s">
        <v>174</v>
      </c>
      <c r="D6" s="145">
        <v>180</v>
      </c>
      <c r="E6" s="146"/>
      <c r="F6" s="140" t="s">
        <v>3</v>
      </c>
      <c r="G6" s="141"/>
      <c r="H6" s="147" t="s">
        <v>220</v>
      </c>
      <c r="I6" s="148"/>
      <c r="J6" s="148"/>
      <c r="K6" s="148"/>
      <c r="L6" s="148"/>
      <c r="M6" s="148"/>
      <c r="N6" s="149"/>
    </row>
    <row r="7" spans="1:14" ht="20.100000000000001" customHeight="1" x14ac:dyDescent="0.2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50" t="s">
        <v>56</v>
      </c>
      <c r="F9" s="151"/>
      <c r="G9" s="150" t="s">
        <v>51</v>
      </c>
      <c r="H9" s="151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0" t="s">
        <v>55</v>
      </c>
      <c r="F10" s="131"/>
      <c r="G10" s="132"/>
      <c r="H10" s="133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4"/>
      <c r="F13" s="124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5" t="s">
        <v>32</v>
      </c>
      <c r="K14" s="126"/>
      <c r="L14" s="127"/>
      <c r="M14" s="125" t="s">
        <v>33</v>
      </c>
      <c r="N14" s="12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8" t="str">
        <f>IF(H17="CCI (CC Intégral)","CT pour les dispensés","Contrôle Terminal")</f>
        <v>Contrôle Terminal</v>
      </c>
      <c r="L15" s="129"/>
      <c r="M15" s="128" t="s">
        <v>35</v>
      </c>
      <c r="N15" s="12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222</v>
      </c>
      <c r="C17" s="3" t="s">
        <v>272</v>
      </c>
      <c r="D17" s="4">
        <v>5</v>
      </c>
      <c r="E17" s="4"/>
      <c r="F17" s="4" t="s">
        <v>186</v>
      </c>
      <c r="G17" s="4" t="s">
        <v>186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223</v>
      </c>
      <c r="C18" s="3" t="s">
        <v>270</v>
      </c>
      <c r="D18" s="4"/>
      <c r="E18" s="4">
        <v>4</v>
      </c>
      <c r="F18" s="4" t="s">
        <v>186</v>
      </c>
      <c r="G18" s="4" t="s">
        <v>186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224</v>
      </c>
      <c r="C19" s="3" t="s">
        <v>271</v>
      </c>
      <c r="D19" s="4"/>
      <c r="E19" s="4">
        <v>1</v>
      </c>
      <c r="F19" s="4" t="s">
        <v>186</v>
      </c>
      <c r="G19" s="4" t="s">
        <v>186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225</v>
      </c>
      <c r="C20" s="3" t="s">
        <v>273</v>
      </c>
      <c r="D20" s="4">
        <v>19</v>
      </c>
      <c r="E20" s="4"/>
      <c r="F20" s="4" t="s">
        <v>186</v>
      </c>
      <c r="G20" s="4" t="s">
        <v>186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226</v>
      </c>
      <c r="C21" s="3" t="s">
        <v>274</v>
      </c>
      <c r="D21" s="4"/>
      <c r="E21" s="4">
        <v>4</v>
      </c>
      <c r="F21" s="4" t="s">
        <v>186</v>
      </c>
      <c r="G21" s="4" t="s">
        <v>186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227</v>
      </c>
      <c r="C22" s="3" t="s">
        <v>275</v>
      </c>
      <c r="D22" s="4"/>
      <c r="E22" s="4">
        <v>9</v>
      </c>
      <c r="F22" s="4" t="s">
        <v>186</v>
      </c>
      <c r="G22" s="4" t="s">
        <v>186</v>
      </c>
      <c r="H22" s="4" t="s">
        <v>180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228</v>
      </c>
      <c r="C23" s="3" t="s">
        <v>276</v>
      </c>
      <c r="D23" s="4"/>
      <c r="E23" s="4">
        <v>6</v>
      </c>
      <c r="F23" s="4" t="s">
        <v>186</v>
      </c>
      <c r="G23" s="4" t="s">
        <v>186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216</v>
      </c>
      <c r="C24" s="6" t="s">
        <v>277</v>
      </c>
      <c r="D24" s="4">
        <v>8</v>
      </c>
      <c r="E24" s="4"/>
      <c r="F24" s="4" t="s">
        <v>186</v>
      </c>
      <c r="G24" s="4" t="s">
        <v>186</v>
      </c>
      <c r="H24" s="4"/>
      <c r="I24" s="4"/>
      <c r="J24" s="2">
        <v>4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229</v>
      </c>
      <c r="C25" s="3" t="s">
        <v>264</v>
      </c>
      <c r="D25" s="4"/>
      <c r="E25" s="4">
        <v>6</v>
      </c>
      <c r="F25" s="4" t="s">
        <v>186</v>
      </c>
      <c r="G25" s="4" t="s">
        <v>186</v>
      </c>
      <c r="H25" s="4" t="s">
        <v>180</v>
      </c>
      <c r="I25" s="4"/>
      <c r="J25" s="2" t="s">
        <v>285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197</v>
      </c>
      <c r="C26" s="3" t="s">
        <v>265</v>
      </c>
      <c r="D26" s="4"/>
      <c r="E26" s="4">
        <v>1</v>
      </c>
      <c r="F26" s="4" t="s">
        <v>186</v>
      </c>
      <c r="G26" s="4" t="s">
        <v>186</v>
      </c>
      <c r="H26" s="4" t="s">
        <v>180</v>
      </c>
      <c r="I26" s="4"/>
      <c r="J26" s="2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201</v>
      </c>
      <c r="C27" s="3" t="s">
        <v>278</v>
      </c>
      <c r="D27" s="4"/>
      <c r="E27" s="4">
        <v>1</v>
      </c>
      <c r="F27" s="4" t="s">
        <v>186</v>
      </c>
      <c r="G27" s="4" t="s">
        <v>186</v>
      </c>
      <c r="H27" s="4" t="s">
        <v>180</v>
      </c>
      <c r="I27" s="4"/>
      <c r="J27" s="2" t="s">
        <v>285</v>
      </c>
      <c r="K27" s="5"/>
      <c r="L27" s="5"/>
      <c r="M27" s="5"/>
      <c r="N27" s="5"/>
    </row>
    <row r="28" spans="1:15" ht="15" customHeight="1" x14ac:dyDescent="0.25">
      <c r="A28" s="2" t="s">
        <v>0</v>
      </c>
      <c r="B28" s="72" t="s">
        <v>200</v>
      </c>
      <c r="C28" s="3" t="s">
        <v>279</v>
      </c>
      <c r="D28" s="4">
        <v>28</v>
      </c>
      <c r="E28" s="4"/>
      <c r="F28" s="4" t="s">
        <v>199</v>
      </c>
      <c r="G28" s="4" t="s">
        <v>199</v>
      </c>
      <c r="H28" s="4"/>
      <c r="I28" s="4"/>
      <c r="J28" s="2">
        <v>1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217</v>
      </c>
      <c r="C29" s="6" t="s">
        <v>280</v>
      </c>
      <c r="D29" s="4"/>
      <c r="E29" s="4">
        <v>18</v>
      </c>
      <c r="F29" s="4" t="s">
        <v>199</v>
      </c>
      <c r="G29" s="4" t="s">
        <v>199</v>
      </c>
      <c r="H29" s="5" t="s">
        <v>180</v>
      </c>
      <c r="I29" s="5"/>
      <c r="J29" s="2" t="s">
        <v>286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218</v>
      </c>
      <c r="C30" s="3" t="s">
        <v>281</v>
      </c>
      <c r="D30" s="4"/>
      <c r="E30" s="4">
        <v>10</v>
      </c>
      <c r="F30" s="4" t="s">
        <v>199</v>
      </c>
      <c r="G30" s="4" t="s">
        <v>199</v>
      </c>
      <c r="H30" s="5" t="s">
        <v>180</v>
      </c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15CCFEB4-413D-4FB3-8525-08E4D8AC69DB}">
            <xm:f>'/Users/dt/Documents/PE2/M2 1D non PFSE 17 18 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">
      <c r="A5" t="s">
        <v>21</v>
      </c>
      <c r="C5" t="s">
        <v>183</v>
      </c>
    </row>
    <row r="6" spans="1:5" x14ac:dyDescent="0.2">
      <c r="A6" t="s">
        <v>22</v>
      </c>
    </row>
    <row r="7" spans="1:5" x14ac:dyDescent="0.2">
      <c r="A7" t="s">
        <v>23</v>
      </c>
    </row>
    <row r="8" spans="1:5" x14ac:dyDescent="0.2">
      <c r="A8" t="s">
        <v>24</v>
      </c>
    </row>
    <row r="9" spans="1:5" x14ac:dyDescent="0.2">
      <c r="A9" t="s">
        <v>25</v>
      </c>
    </row>
    <row r="10" spans="1:5" x14ac:dyDescent="0.2">
      <c r="A10" t="s">
        <v>26</v>
      </c>
    </row>
    <row r="11" spans="1:5" x14ac:dyDescent="0.2">
      <c r="A11" t="s">
        <v>27</v>
      </c>
    </row>
    <row r="12" spans="1:5" x14ac:dyDescent="0.2">
      <c r="A12" t="s">
        <v>1</v>
      </c>
    </row>
    <row r="13" spans="1:5" x14ac:dyDescent="0.2">
      <c r="A13" t="s">
        <v>28</v>
      </c>
    </row>
    <row r="14" spans="1:5" x14ac:dyDescent="0.2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Semestre 1 MATH</vt:lpstr>
      <vt:lpstr>Semestre 2 MATH</vt:lpstr>
      <vt:lpstr>M2 MATH Annualisé</vt:lpstr>
      <vt:lpstr>M2 MTS Annualisé</vt:lpstr>
      <vt:lpstr>Listes</vt:lpstr>
      <vt:lpstr>DROIT</vt:lpstr>
      <vt:lpstr>ESPE</vt:lpstr>
      <vt:lpstr>IAE</vt:lpstr>
      <vt:lpstr>IDPD</vt:lpstr>
      <vt:lpstr>'M2 MATH Annualisé'!Impression_des_titres</vt:lpstr>
      <vt:lpstr>'M2 MTS Annualisé'!Impression_des_titres</vt:lpstr>
      <vt:lpstr>'Semestre 1 MATH'!Impression_des_titres</vt:lpstr>
      <vt:lpstr>'Semestre 2 MATH'!Impression_des_titres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2020-04-20T15:56:53Z</dcterms:modified>
</cp:coreProperties>
</file>